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LASS &amp; my talks\BM 170A\EXCEL demos\"/>
    </mc:Choice>
  </mc:AlternateContent>
  <bookViews>
    <workbookView xWindow="0" yWindow="0" windowWidth="28800" windowHeight="120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5" i="1" l="1"/>
  <c r="E21" i="1" s="1"/>
  <c r="E14" i="1"/>
  <c r="E20" i="1" s="1"/>
  <c r="D15" i="1"/>
  <c r="D21" i="1" s="1"/>
  <c r="D14" i="1"/>
  <c r="D20" i="1" s="1"/>
  <c r="C15" i="1"/>
  <c r="C21" i="1" s="1"/>
  <c r="C14" i="1"/>
  <c r="C20" i="1" s="1"/>
  <c r="F7" i="1"/>
  <c r="F6" i="1"/>
  <c r="F5" i="1"/>
  <c r="E7" i="1"/>
  <c r="E10" i="1" s="1"/>
  <c r="D7" i="1"/>
  <c r="D10" i="1" s="1"/>
  <c r="C7" i="1"/>
  <c r="C10" i="1" s="1"/>
  <c r="G25" i="1" l="1"/>
  <c r="G23" i="1" s="1"/>
  <c r="F9" i="1"/>
  <c r="E9" i="1"/>
  <c r="F10" i="1"/>
  <c r="D23" i="1"/>
  <c r="D25" i="1" s="1"/>
  <c r="C9" i="1"/>
  <c r="D9" i="1"/>
</calcChain>
</file>

<file path=xl/sharedStrings.xml><?xml version="1.0" encoding="utf-8"?>
<sst xmlns="http://schemas.openxmlformats.org/spreadsheetml/2006/main" count="43" uniqueCount="21">
  <si>
    <t>no tx</t>
  </si>
  <si>
    <t>accupressure</t>
  </si>
  <si>
    <t>dummy</t>
  </si>
  <si>
    <t>observed frequencies</t>
  </si>
  <si>
    <t>total</t>
  </si>
  <si>
    <t>pct yes</t>
  </si>
  <si>
    <t>yes</t>
  </si>
  <si>
    <t>no</t>
  </si>
  <si>
    <t>pct no</t>
  </si>
  <si>
    <t>chi square</t>
  </si>
  <si>
    <t>chi square terms</t>
  </si>
  <si>
    <t>df</t>
  </si>
  <si>
    <t>p value</t>
  </si>
  <si>
    <t xml:space="preserve"> </t>
  </si>
  <si>
    <t>&lt;-CHISQ.DIST.RT(chisq,df)</t>
  </si>
  <si>
    <t>=(num rows -1) (num columns-1)</t>
  </si>
  <si>
    <t xml:space="preserve"> expected frequency= (row total x col total)/ overall total</t>
  </si>
  <si>
    <t>Chi square test calculator example - 2 x 3 table</t>
  </si>
  <si>
    <t>expected frequencies - under the null hypothesis</t>
  </si>
  <si>
    <r>
      <t xml:space="preserve">&lt;- CHISQ.TEST( </t>
    </r>
    <r>
      <rPr>
        <sz val="11"/>
        <color rgb="FFFF0000"/>
        <rFont val="Calibri"/>
        <family val="2"/>
        <scheme val="minor"/>
      </rPr>
      <t>observed freq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00B050"/>
        <rFont val="Calibri"/>
        <family val="2"/>
        <scheme val="minor"/>
      </rPr>
      <t>expected freq</t>
    </r>
    <r>
      <rPr>
        <sz val="11"/>
        <color theme="1"/>
        <rFont val="Calibri"/>
        <family val="2"/>
        <scheme val="minor"/>
      </rPr>
      <t>) = p value for chi-square test</t>
    </r>
  </si>
  <si>
    <r>
      <t xml:space="preserve">&lt;-CHISQ.INV.RT( </t>
    </r>
    <r>
      <rPr>
        <sz val="11"/>
        <color rgb="FF0000FF"/>
        <rFont val="Calibri"/>
        <family val="2"/>
        <scheme val="minor"/>
      </rPr>
      <t>p value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0000FF"/>
        <rFont val="Calibri"/>
        <family val="2"/>
        <scheme val="minor"/>
      </rPr>
      <t>df</t>
    </r>
    <r>
      <rPr>
        <sz val="11"/>
        <color theme="1"/>
        <rFont val="Calibri"/>
        <family val="2"/>
        <scheme val="minor"/>
      </rPr>
      <t>)   - gives chi square stat from p value and 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</si>
</sst>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00"/>
    <numFmt numFmtId="166" formatCode="0.00000000"/>
    <numFmt numFmtId="167" formatCode="0.0"/>
    <numFmt numFmtId="168" formatCode="0.0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8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quotePrefix="1"/>
    <xf numFmtId="0" fontId="6" fillId="0" borderId="0" xfId="0" applyFont="1"/>
    <xf numFmtId="167" fontId="7" fillId="0" borderId="1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167" fontId="7" fillId="0" borderId="3" xfId="0" applyNumberFormat="1" applyFont="1" applyBorder="1" applyAlignment="1">
      <alignment horizontal="center"/>
    </xf>
    <xf numFmtId="167" fontId="7" fillId="0" borderId="4" xfId="0" applyNumberFormat="1" applyFont="1" applyBorder="1" applyAlignment="1">
      <alignment horizontal="center"/>
    </xf>
    <xf numFmtId="167" fontId="7" fillId="0" borderId="5" xfId="0" applyNumberFormat="1" applyFont="1" applyBorder="1" applyAlignment="1">
      <alignment horizontal="center"/>
    </xf>
    <xf numFmtId="167" fontId="7" fillId="0" borderId="6" xfId="0" applyNumberFormat="1" applyFont="1" applyBorder="1" applyAlignment="1">
      <alignment horizontal="center"/>
    </xf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tabSelected="1" zoomScale="150" zoomScaleNormal="150" workbookViewId="0">
      <selection activeCell="G23" sqref="G23"/>
    </sheetView>
  </sheetViews>
  <sheetFormatPr defaultRowHeight="15" x14ac:dyDescent="0.25"/>
  <cols>
    <col min="1" max="1" width="3" customWidth="1"/>
    <col min="3" max="3" width="9.85546875" customWidth="1"/>
    <col min="4" max="4" width="12.28515625" customWidth="1"/>
    <col min="5" max="5" width="11.140625" customWidth="1"/>
    <col min="6" max="6" width="13.5703125" customWidth="1"/>
    <col min="7" max="7" width="14.7109375" customWidth="1"/>
    <col min="9" max="9" width="9.140625" style="1"/>
    <col min="10" max="10" width="11.85546875" customWidth="1"/>
    <col min="11" max="11" width="16.5703125" customWidth="1"/>
    <col min="12" max="12" width="15.85546875" customWidth="1"/>
  </cols>
  <sheetData>
    <row r="1" spans="2:12" x14ac:dyDescent="0.25">
      <c r="C1" s="2" t="s">
        <v>17</v>
      </c>
    </row>
    <row r="2" spans="2:12" ht="9.75" customHeight="1" x14ac:dyDescent="0.25"/>
    <row r="3" spans="2:12" x14ac:dyDescent="0.25">
      <c r="C3" s="25" t="s">
        <v>3</v>
      </c>
    </row>
    <row r="4" spans="2:12" x14ac:dyDescent="0.25">
      <c r="C4" s="1" t="s">
        <v>0</v>
      </c>
      <c r="D4" s="1" t="s">
        <v>1</v>
      </c>
      <c r="E4" s="1" t="s">
        <v>2</v>
      </c>
      <c r="F4" s="1" t="s">
        <v>4</v>
      </c>
      <c r="H4" s="15"/>
      <c r="I4" s="15"/>
      <c r="J4" s="15"/>
      <c r="K4" s="15"/>
      <c r="L4" s="15"/>
    </row>
    <row r="5" spans="2:12" x14ac:dyDescent="0.25">
      <c r="B5" s="1" t="s">
        <v>6</v>
      </c>
      <c r="C5" s="16">
        <v>67</v>
      </c>
      <c r="D5" s="17">
        <v>29</v>
      </c>
      <c r="E5" s="18">
        <v>41</v>
      </c>
      <c r="F5" s="1">
        <f>SUM(C5:E5)</f>
        <v>137</v>
      </c>
      <c r="G5" t="s">
        <v>13</v>
      </c>
      <c r="H5" s="13"/>
      <c r="J5" s="14"/>
      <c r="K5" s="5"/>
      <c r="L5" s="5"/>
    </row>
    <row r="6" spans="2:12" x14ac:dyDescent="0.25">
      <c r="B6" s="1" t="s">
        <v>7</v>
      </c>
      <c r="C6" s="19">
        <v>52</v>
      </c>
      <c r="D6" s="20">
        <v>90</v>
      </c>
      <c r="E6" s="21">
        <v>71</v>
      </c>
      <c r="F6" s="3">
        <f>SUM(C6:E6)</f>
        <v>213</v>
      </c>
      <c r="G6" t="s">
        <v>13</v>
      </c>
      <c r="H6" s="13"/>
      <c r="J6" s="14"/>
      <c r="K6" s="5"/>
      <c r="L6" s="5"/>
    </row>
    <row r="7" spans="2:12" x14ac:dyDescent="0.25">
      <c r="B7" s="1" t="s">
        <v>4</v>
      </c>
      <c r="C7" s="1">
        <f>SUM(C5:C6)</f>
        <v>119</v>
      </c>
      <c r="D7" s="1">
        <f t="shared" ref="D7:E7" si="0">SUM(D5:D6)</f>
        <v>119</v>
      </c>
      <c r="E7" s="1">
        <f t="shared" si="0"/>
        <v>112</v>
      </c>
      <c r="F7" s="1">
        <f>SUM(C5:E6)</f>
        <v>350</v>
      </c>
      <c r="G7" t="s">
        <v>13</v>
      </c>
      <c r="H7" s="1"/>
      <c r="J7" s="14"/>
      <c r="K7" s="5"/>
      <c r="L7" s="5"/>
    </row>
    <row r="8" spans="2:12" x14ac:dyDescent="0.25">
      <c r="B8" s="1"/>
      <c r="C8" s="1"/>
      <c r="D8" s="1"/>
      <c r="E8" s="1"/>
      <c r="F8" s="1"/>
      <c r="H8" s="13"/>
      <c r="J8" s="14"/>
      <c r="K8" s="5"/>
      <c r="L8" s="5"/>
    </row>
    <row r="9" spans="2:12" x14ac:dyDescent="0.25">
      <c r="B9" s="1" t="s">
        <v>5</v>
      </c>
      <c r="C9" s="4">
        <f>C5/C7</f>
        <v>0.56302521008403361</v>
      </c>
      <c r="D9" s="4">
        <f t="shared" ref="D9:F9" si="1">D5/D7</f>
        <v>0.24369747899159663</v>
      </c>
      <c r="E9" s="4">
        <f t="shared" si="1"/>
        <v>0.36607142857142855</v>
      </c>
      <c r="F9" s="4">
        <f t="shared" si="1"/>
        <v>0.3914285714285714</v>
      </c>
      <c r="G9" s="4" t="s">
        <v>13</v>
      </c>
      <c r="H9" s="13"/>
      <c r="J9" s="14"/>
      <c r="K9" s="5"/>
      <c r="L9" s="5"/>
    </row>
    <row r="10" spans="2:12" x14ac:dyDescent="0.25">
      <c r="B10" s="1" t="s">
        <v>8</v>
      </c>
      <c r="C10" s="4">
        <f>C6/C7</f>
        <v>0.43697478991596639</v>
      </c>
      <c r="D10" s="4">
        <f t="shared" ref="D10:F10" si="2">D6/D7</f>
        <v>0.75630252100840334</v>
      </c>
      <c r="E10" s="4">
        <f t="shared" si="2"/>
        <v>0.6339285714285714</v>
      </c>
      <c r="F10" s="4">
        <f t="shared" si="2"/>
        <v>0.60857142857142854</v>
      </c>
      <c r="H10" s="13"/>
      <c r="J10" s="14"/>
      <c r="K10" s="5"/>
      <c r="L10" s="5"/>
    </row>
    <row r="11" spans="2:12" x14ac:dyDescent="0.25">
      <c r="H11" s="13"/>
      <c r="J11" s="14"/>
      <c r="K11" s="5"/>
      <c r="L11" s="5"/>
    </row>
    <row r="12" spans="2:12" x14ac:dyDescent="0.25">
      <c r="C12" s="32" t="s">
        <v>18</v>
      </c>
      <c r="H12" s="13"/>
      <c r="J12" s="14"/>
      <c r="K12" s="5"/>
      <c r="L12" s="5"/>
    </row>
    <row r="13" spans="2:12" x14ac:dyDescent="0.25">
      <c r="C13" s="1" t="s">
        <v>0</v>
      </c>
      <c r="D13" s="1" t="s">
        <v>1</v>
      </c>
      <c r="E13" s="1" t="s">
        <v>2</v>
      </c>
      <c r="F13" s="1" t="s">
        <v>4</v>
      </c>
      <c r="G13" t="s">
        <v>16</v>
      </c>
      <c r="H13" s="13"/>
      <c r="J13" s="14"/>
      <c r="K13" s="5"/>
      <c r="L13" s="5"/>
    </row>
    <row r="14" spans="2:12" x14ac:dyDescent="0.25">
      <c r="B14" s="1" t="s">
        <v>6</v>
      </c>
      <c r="C14" s="26">
        <f>(F14/F16)*C16</f>
        <v>46.58</v>
      </c>
      <c r="D14" s="27">
        <f>(F14/F16)*D16</f>
        <v>46.58</v>
      </c>
      <c r="E14" s="28">
        <f>(F14/F16)*E16</f>
        <v>43.839999999999996</v>
      </c>
      <c r="F14" s="1">
        <v>137</v>
      </c>
      <c r="H14" s="13"/>
      <c r="J14" s="14"/>
      <c r="K14" s="5"/>
      <c r="L14" s="5"/>
    </row>
    <row r="15" spans="2:12" x14ac:dyDescent="0.25">
      <c r="B15" s="1" t="s">
        <v>7</v>
      </c>
      <c r="C15" s="29">
        <f>(F15/F16)*C16</f>
        <v>72.42</v>
      </c>
      <c r="D15" s="30">
        <f>(F15/F16)*D16</f>
        <v>72.42</v>
      </c>
      <c r="E15" s="31">
        <f>(F15/F16)*E16</f>
        <v>68.16</v>
      </c>
      <c r="F15" s="3">
        <v>213</v>
      </c>
      <c r="H15" s="13"/>
      <c r="J15" s="14"/>
      <c r="K15" s="5"/>
      <c r="L15" s="5"/>
    </row>
    <row r="16" spans="2:12" x14ac:dyDescent="0.25">
      <c r="B16" s="1" t="s">
        <v>4</v>
      </c>
      <c r="C16" s="1">
        <v>119</v>
      </c>
      <c r="D16" s="1">
        <v>119</v>
      </c>
      <c r="E16" s="1">
        <v>112</v>
      </c>
      <c r="F16" s="1">
        <v>350</v>
      </c>
      <c r="H16" s="13"/>
      <c r="J16" s="14"/>
      <c r="K16" s="5"/>
      <c r="L16" s="5"/>
    </row>
    <row r="17" spans="2:9" x14ac:dyDescent="0.25">
      <c r="B17" s="1"/>
      <c r="C17" s="1"/>
      <c r="D17" s="1"/>
      <c r="E17" s="1"/>
      <c r="F17" s="1"/>
    </row>
    <row r="18" spans="2:9" x14ac:dyDescent="0.25">
      <c r="C18" s="2" t="s">
        <v>10</v>
      </c>
    </row>
    <row r="19" spans="2:9" x14ac:dyDescent="0.25">
      <c r="C19" s="1" t="s">
        <v>0</v>
      </c>
      <c r="D19" s="1" t="s">
        <v>1</v>
      </c>
      <c r="E19" s="1" t="s">
        <v>2</v>
      </c>
      <c r="F19" s="1" t="s">
        <v>13</v>
      </c>
    </row>
    <row r="20" spans="2:9" x14ac:dyDescent="0.25">
      <c r="B20" s="1" t="s">
        <v>6</v>
      </c>
      <c r="C20" s="6">
        <f t="shared" ref="C20:E21" si="3">((C5-C14)^2)/C14</f>
        <v>8.9518334048948063</v>
      </c>
      <c r="D20" s="7">
        <f t="shared" si="3"/>
        <v>6.6349592099613561</v>
      </c>
      <c r="E20" s="8">
        <f t="shared" si="3"/>
        <v>0.18397810218978056</v>
      </c>
      <c r="G20" t="s">
        <v>13</v>
      </c>
      <c r="I20" s="1" t="s">
        <v>13</v>
      </c>
    </row>
    <row r="21" spans="2:9" x14ac:dyDescent="0.25">
      <c r="B21" s="1" t="s">
        <v>7</v>
      </c>
      <c r="C21" s="9">
        <f t="shared" si="3"/>
        <v>5.7577520022093349</v>
      </c>
      <c r="D21" s="10">
        <f t="shared" si="3"/>
        <v>4.2675559237779606</v>
      </c>
      <c r="E21" s="11">
        <f t="shared" si="3"/>
        <v>0.11833333333333362</v>
      </c>
    </row>
    <row r="22" spans="2:9" x14ac:dyDescent="0.25">
      <c r="G22" t="s">
        <v>13</v>
      </c>
    </row>
    <row r="23" spans="2:9" x14ac:dyDescent="0.25">
      <c r="C23" t="s">
        <v>9</v>
      </c>
      <c r="D23" s="5">
        <f>SUM(C20:E21)</f>
        <v>25.914411976366573</v>
      </c>
      <c r="E23" s="23" t="s">
        <v>13</v>
      </c>
      <c r="G23" s="5">
        <f>_xlfn.CHISQ.INV.RT(G25,D24)</f>
        <v>25.914411976366573</v>
      </c>
      <c r="H23" t="s">
        <v>20</v>
      </c>
    </row>
    <row r="24" spans="2:9" x14ac:dyDescent="0.25">
      <c r="C24" s="1" t="s">
        <v>11</v>
      </c>
      <c r="D24" s="1">
        <v>2</v>
      </c>
      <c r="E24" s="24" t="s">
        <v>15</v>
      </c>
    </row>
    <row r="25" spans="2:9" x14ac:dyDescent="0.25">
      <c r="C25" s="1" t="s">
        <v>12</v>
      </c>
      <c r="D25" s="12">
        <f>_xlfn.CHISQ.DIST.RT(D23,D24)</f>
        <v>2.3591575141680073E-6</v>
      </c>
      <c r="E25" s="24" t="s">
        <v>14</v>
      </c>
      <c r="G25" s="12">
        <f>_xlfn.CHISQ.TEST(C5:E6,C14:E15)</f>
        <v>2.3591575141680073E-6</v>
      </c>
      <c r="H25" t="s">
        <v>19</v>
      </c>
    </row>
    <row r="26" spans="2:9" x14ac:dyDescent="0.25">
      <c r="G26" s="22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Gornbein, Jeffrey</dc:creator>
  <cp:lastModifiedBy>gornbein</cp:lastModifiedBy>
  <dcterms:created xsi:type="dcterms:W3CDTF">2014-11-19T20:51:53Z</dcterms:created>
  <dcterms:modified xsi:type="dcterms:W3CDTF">2020-11-18T19:47:13Z</dcterms:modified>
</cp:coreProperties>
</file>